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lknm8R0PrMD7Neki8j3okKUkqZw=="/>
    </ext>
  </extLst>
</workbook>
</file>

<file path=xl/calcChain.xml><?xml version="1.0" encoding="utf-8"?>
<calcChain xmlns="http://schemas.openxmlformats.org/spreadsheetml/2006/main">
  <c r="O17" i="1" l="1"/>
  <c r="S17" i="1" s="1"/>
  <c r="O18" i="1" l="1"/>
  <c r="A17" i="1"/>
  <c r="A18" i="1" s="1"/>
  <c r="B17" i="1"/>
  <c r="B18" i="1" s="1"/>
  <c r="R17" i="1"/>
  <c r="A19" i="1" l="1"/>
  <c r="B19" i="1"/>
  <c r="O19" i="1"/>
  <c r="S18" i="1"/>
  <c r="R18" i="1"/>
  <c r="O20" i="1" l="1"/>
  <c r="S19" i="1"/>
  <c r="R19" i="1"/>
  <c r="B20" i="1"/>
  <c r="A20" i="1"/>
  <c r="R20" i="1" l="1"/>
  <c r="O21" i="1"/>
  <c r="S20" i="1"/>
  <c r="S21" i="1" l="1"/>
  <c r="R21" i="1"/>
  <c r="O22" i="1"/>
  <c r="A21" i="1"/>
  <c r="A22" i="1" s="1"/>
  <c r="B21" i="1"/>
  <c r="B22" i="1" s="1"/>
  <c r="O23" i="1" l="1"/>
  <c r="S22" i="1"/>
  <c r="R22" i="1"/>
  <c r="O24" i="1" l="1"/>
  <c r="S23" i="1"/>
  <c r="R23" i="1"/>
  <c r="B23" i="1"/>
  <c r="B24" i="1" s="1"/>
  <c r="A23" i="1"/>
  <c r="A24" i="1" s="1"/>
  <c r="R24" i="1" l="1"/>
  <c r="O25" i="1"/>
  <c r="S24" i="1"/>
  <c r="S25" i="1" l="1"/>
  <c r="R25" i="1"/>
  <c r="O26" i="1"/>
  <c r="A25" i="1"/>
  <c r="A26" i="1" s="1"/>
  <c r="B25" i="1"/>
  <c r="B26" i="1" s="1"/>
  <c r="O27" i="1" l="1"/>
  <c r="S26" i="1"/>
  <c r="R26" i="1"/>
  <c r="O28" i="1" l="1"/>
  <c r="S27" i="1"/>
  <c r="R27" i="1"/>
  <c r="B27" i="1"/>
  <c r="B28" i="1" s="1"/>
  <c r="A27" i="1"/>
  <c r="A28" i="1" s="1"/>
  <c r="R28" i="1" l="1"/>
  <c r="O29" i="1"/>
  <c r="S28" i="1"/>
  <c r="S29" i="1" l="1"/>
  <c r="R29" i="1"/>
  <c r="O30" i="1"/>
  <c r="A29" i="1"/>
  <c r="A30" i="1" s="1"/>
  <c r="B29" i="1"/>
  <c r="B30" i="1" s="1"/>
  <c r="O31" i="1" l="1"/>
  <c r="S30" i="1"/>
  <c r="R30" i="1"/>
  <c r="O32" i="1" l="1"/>
  <c r="S31" i="1"/>
  <c r="R31" i="1"/>
  <c r="B31" i="1"/>
  <c r="B32" i="1" s="1"/>
  <c r="A31" i="1"/>
  <c r="A32" i="1" s="1"/>
  <c r="B33" i="1" l="1"/>
  <c r="A33" i="1"/>
  <c r="R32" i="1"/>
  <c r="O33" i="1"/>
  <c r="S32" i="1"/>
  <c r="S33" i="1" l="1"/>
  <c r="R33" i="1"/>
  <c r="O34" i="1"/>
  <c r="A34" i="1"/>
  <c r="B34" i="1"/>
  <c r="O35" i="1" l="1"/>
  <c r="S34" i="1"/>
  <c r="R34" i="1"/>
  <c r="O36" i="1" l="1"/>
  <c r="S35" i="1"/>
  <c r="R35" i="1"/>
  <c r="B35" i="1"/>
  <c r="B36" i="1" s="1"/>
  <c r="A35" i="1"/>
  <c r="A36" i="1" s="1"/>
  <c r="R36" i="1" l="1"/>
  <c r="O37" i="1"/>
  <c r="S36" i="1"/>
  <c r="S37" i="1" l="1"/>
  <c r="R37" i="1"/>
  <c r="O38" i="1"/>
  <c r="A37" i="1"/>
  <c r="A38" i="1" s="1"/>
  <c r="B37" i="1"/>
  <c r="B38" i="1" s="1"/>
  <c r="O39" i="1" l="1"/>
  <c r="S38" i="1"/>
  <c r="R38" i="1"/>
  <c r="O40" i="1" l="1"/>
  <c r="S39" i="1"/>
  <c r="R39" i="1"/>
  <c r="B39" i="1"/>
  <c r="B40" i="1" s="1"/>
  <c r="A39" i="1"/>
  <c r="A40" i="1" s="1"/>
  <c r="R40" i="1" l="1"/>
  <c r="O41" i="1"/>
  <c r="S40" i="1"/>
  <c r="S41" i="1" l="1"/>
  <c r="R41" i="1"/>
  <c r="O42" i="1"/>
  <c r="A41" i="1"/>
  <c r="A42" i="1" s="1"/>
  <c r="B41" i="1"/>
  <c r="B42" i="1" s="1"/>
  <c r="S42" i="1" l="1"/>
  <c r="O43" i="1"/>
  <c r="R42" i="1"/>
  <c r="S43" i="1" l="1"/>
  <c r="J42" i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43" i="1"/>
  <c r="I42" i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B43" i="1"/>
  <c r="A43" i="1"/>
</calcChain>
</file>

<file path=xl/sharedStrings.xml><?xml version="1.0" encoding="utf-8"?>
<sst xmlns="http://schemas.openxmlformats.org/spreadsheetml/2006/main" count="131" uniqueCount="78">
  <si>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</si>
  <si>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</si>
  <si>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</si>
  <si>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</si>
  <si>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</si>
  <si>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</si>
  <si>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</si>
  <si>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</si>
  <si>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</si>
  <si>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</si>
  <si>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</si>
  <si>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</si>
  <si>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</si>
  <si>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</si>
  <si>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</si>
  <si>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</si>
  <si>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</si>
  <si>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</si>
  <si>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</si>
  <si>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</si>
  <si>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</si>
  <si>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</si>
  <si>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</si>
  <si>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</si>
  <si>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</si>
  <si>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</si>
  <si>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</si>
  <si>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Bradetu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</si>
  <si>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</si>
  <si>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</si>
  <si>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</si>
  <si>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</si>
  <si>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</si>
  <si>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</si>
  <si>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</si>
  <si>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</si>
  <si>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</si>
  <si>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</si>
  <si>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</si>
  <si>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</si>
  <si>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</si>
  <si>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</si>
  <si>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</si>
  <si>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s</t>
  </si>
  <si>
    <t>Bascov Gara</t>
  </si>
  <si>
    <t>S</t>
  </si>
  <si>
    <t>Dobrogostea</t>
  </si>
  <si>
    <t>Varzaru</t>
  </si>
  <si>
    <t>Borlesti</t>
  </si>
  <si>
    <t>Merisani</t>
  </si>
  <si>
    <t>Zarnesti1</t>
  </si>
  <si>
    <t>Zarnesti2</t>
  </si>
  <si>
    <t>Toplita Ramificatie</t>
  </si>
  <si>
    <t>Primaria Malureni</t>
  </si>
  <si>
    <t>Badiceni</t>
  </si>
  <si>
    <t>Zgaroiesti</t>
  </si>
  <si>
    <t>D</t>
  </si>
  <si>
    <t>Malureni Biserica</t>
  </si>
  <si>
    <t>Malureni Bran</t>
  </si>
  <si>
    <t>Stroesti</t>
  </si>
  <si>
    <t>Costesti-Valsanesti Ramificatie</t>
  </si>
  <si>
    <t>Musatesti Primarie</t>
  </si>
  <si>
    <t>Valsanesti</t>
  </si>
  <si>
    <t>Merisani Ramificatie</t>
  </si>
  <si>
    <t>Robaia</t>
  </si>
  <si>
    <t>1</t>
  </si>
  <si>
    <t>Musatesti Ram</t>
  </si>
  <si>
    <t>Musatesti</t>
  </si>
  <si>
    <t>Ungureni</t>
  </si>
  <si>
    <t>Uleni</t>
  </si>
  <si>
    <t>Bradulet Primarie</t>
  </si>
  <si>
    <t>Alunisu1</t>
  </si>
  <si>
    <t>Alunisu2</t>
  </si>
  <si>
    <t>Bradetu</t>
  </si>
  <si>
    <t>1=5</t>
  </si>
  <si>
    <t>EMITENT,</t>
  </si>
  <si>
    <t>035</t>
  </si>
  <si>
    <t xml:space="preserve">Pitesti Atg. Girexim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</si>
</sst>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9"/>
      <color rgb="FF00000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1" fillId="0" borderId="0" xfId="0" applyFont="1" applyAlignment="1">
      <alignment wrapText="1"/>
    </xf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1" fillId="0" borderId="18" xfId="0" applyFont="1" applyBorder="1"/>
    <xf numFmtId="0" fontId="9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8"/>
  <sheetViews>
    <sheetView tabSelected="1" workbookViewId="0">
      <selection activeCell="H17" sqref="H17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0" t="s">
        <v>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2" t="s">
        <v>24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3"/>
      <c r="B9" s="61"/>
      <c r="C9" s="61"/>
      <c r="D9" s="61"/>
      <c r="E9" s="61"/>
      <c r="F9" s="61"/>
      <c r="G9" s="61"/>
      <c r="H9" s="61"/>
      <c r="I9" s="12"/>
      <c r="J9" s="12"/>
      <c r="K9" s="13"/>
      <c r="L9" s="13"/>
      <c r="M9" s="13"/>
    </row>
    <row r="10" spans="1:28" ht="18" x14ac:dyDescent="0.25">
      <c r="A10" s="63" t="s">
        <v>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28" ht="18" x14ac:dyDescent="0.25">
      <c r="A11" s="12" t="s">
        <v>28</v>
      </c>
      <c r="B11" s="12"/>
      <c r="C11" s="12"/>
      <c r="D11" s="12"/>
      <c r="E11" s="14" t="s">
        <v>76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4" t="s">
        <v>29</v>
      </c>
      <c r="B12" s="65"/>
      <c r="C12" s="65"/>
      <c r="D12" s="65"/>
      <c r="E12" s="65"/>
      <c r="F12" s="15" t="s">
        <v>30</v>
      </c>
      <c r="G12" s="16" t="s">
        <v>31</v>
      </c>
      <c r="H12" s="16" t="s">
        <v>32</v>
      </c>
      <c r="I12" s="57" t="s">
        <v>33</v>
      </c>
      <c r="J12" s="58"/>
      <c r="K12" s="58"/>
      <c r="L12" s="58"/>
      <c r="M12" s="5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7" t="s">
        <v>34</v>
      </c>
      <c r="B13" s="58"/>
      <c r="C13" s="58"/>
      <c r="D13" s="58"/>
      <c r="E13" s="59"/>
      <c r="F13" s="18"/>
      <c r="G13" s="19" t="s">
        <v>35</v>
      </c>
      <c r="H13" s="20" t="s">
        <v>36</v>
      </c>
      <c r="I13" s="57" t="s">
        <v>34</v>
      </c>
      <c r="J13" s="58"/>
      <c r="K13" s="58"/>
      <c r="L13" s="58"/>
      <c r="M13" s="5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0.39583333333333331</v>
      </c>
      <c r="B16" s="32">
        <v>0.60416666666666663</v>
      </c>
      <c r="C16" s="32"/>
      <c r="D16" s="33"/>
      <c r="E16" s="33"/>
      <c r="F16" s="34">
        <v>0</v>
      </c>
      <c r="G16" s="34">
        <v>0</v>
      </c>
      <c r="H16" s="35" t="s">
        <v>77</v>
      </c>
      <c r="I16" s="33">
        <f t="shared" ref="I16:J16" si="0">I17+TIME(0,0,(3600*($O17-$O16)/(INDEX($T$5:$AB$6,MATCH(I$15,$S$5:$S$6,0),MATCH(CONCATENATE($P17,$Q17),$T$4:$AB$4,0)))+$T$8))</f>
        <v>0.53636574074074073</v>
      </c>
      <c r="J16" s="33">
        <f t="shared" si="0"/>
        <v>0.70997685185185178</v>
      </c>
      <c r="K16" s="33"/>
      <c r="L16" s="33"/>
      <c r="M16" s="36"/>
      <c r="O16" s="5">
        <v>0</v>
      </c>
      <c r="P16" s="37"/>
      <c r="Q16" s="37" t="s">
        <v>43</v>
      </c>
      <c r="R16" s="38"/>
      <c r="U16" s="5"/>
      <c r="V16" s="5"/>
      <c r="W16" s="39"/>
    </row>
    <row r="17" spans="1:23" ht="13.5" customHeight="1" x14ac:dyDescent="0.2">
      <c r="A17" s="40">
        <f t="shared" ref="A17:B17" si="1">A16+TIME(0,0,(3600*($O17-$O16)/(INDEX($T$5:$AB$6,MATCH(A$15,$S$5:$S$6,0),MATCH(CONCATENATE($P17,$Q17),$T$4:$AB$4,0)))+$T$8))</f>
        <v>0.39922453703703703</v>
      </c>
      <c r="B17" s="41">
        <f t="shared" si="1"/>
        <v>0.60755787037037035</v>
      </c>
      <c r="C17" s="41"/>
      <c r="D17" s="41"/>
      <c r="E17" s="41"/>
      <c r="F17" s="42">
        <v>3.6</v>
      </c>
      <c r="G17" s="42">
        <v>1</v>
      </c>
      <c r="H17" s="43" t="s">
        <v>44</v>
      </c>
      <c r="I17" s="41">
        <f t="shared" ref="I17:J17" si="2">I18+TIME(0,0,(3600*($O18-$O17)/(INDEX($T$5:$AB$6,MATCH(I$15,$S$5:$S$6,0),MATCH(CONCATENATE($P18,$Q18),$T$4:$AB$4,0)))+$T$8))</f>
        <v>0.53297453703703701</v>
      </c>
      <c r="J17" s="41">
        <f t="shared" si="2"/>
        <v>0.70658564814814806</v>
      </c>
      <c r="K17" s="41"/>
      <c r="L17" s="41"/>
      <c r="M17" s="44"/>
      <c r="O17" s="5">
        <f t="shared" ref="O17:O43" si="3">O16+F17</f>
        <v>3.6</v>
      </c>
      <c r="P17" s="8">
        <v>1</v>
      </c>
      <c r="Q17" s="45" t="s">
        <v>45</v>
      </c>
      <c r="R17" s="46">
        <f t="shared" ref="R17:S17" si="4">TIME(0,0,(3600*($O17-$O16)/(INDEX($T$5:$AB$6,MATCH(R$15,$S$5:$S$6,0),MATCH((CONCATENATE($P17,$Q17)),$T$4:$AB$4,0)))))</f>
        <v>2.9976851851851848E-3</v>
      </c>
      <c r="S17" s="46">
        <f t="shared" si="4"/>
        <v>3.7500000000000003E-3</v>
      </c>
      <c r="T17" s="1"/>
      <c r="U17" s="37"/>
      <c r="V17" s="37"/>
      <c r="W17" s="1"/>
    </row>
    <row r="18" spans="1:23" ht="13.5" customHeight="1" x14ac:dyDescent="0.2">
      <c r="A18" s="40">
        <f t="shared" ref="A18:B18" si="5">A17+TIME(0,0,(3600*($O18-$O17)/(INDEX($T$5:$AB$6,MATCH(A$15,$S$5:$S$6,0),MATCH(CONCATENATE($P18,$Q18),$T$4:$AB$4,0)))+$T$8))</f>
        <v>0.40369212962962964</v>
      </c>
      <c r="B18" s="41">
        <f t="shared" si="5"/>
        <v>0.6120254629629629</v>
      </c>
      <c r="C18" s="41"/>
      <c r="D18" s="41"/>
      <c r="E18" s="41"/>
      <c r="F18" s="42">
        <v>4.9000000000000004</v>
      </c>
      <c r="G18" s="42">
        <v>2</v>
      </c>
      <c r="H18" s="47" t="s">
        <v>46</v>
      </c>
      <c r="I18" s="41">
        <f t="shared" ref="I18:J18" si="6">I19+TIME(0,0,(3600*($O19-$O18)/(INDEX($T$5:$AB$6,MATCH(I$15,$S$5:$S$6,0),MATCH(CONCATENATE($P19,$Q19),$T$4:$AB$4,0)))+$T$8))</f>
        <v>0.52850694444444446</v>
      </c>
      <c r="J18" s="41">
        <f t="shared" si="6"/>
        <v>0.70211805555555551</v>
      </c>
      <c r="K18" s="41"/>
      <c r="L18" s="41"/>
      <c r="M18" s="44"/>
      <c r="O18" s="5">
        <f t="shared" si="3"/>
        <v>8.5</v>
      </c>
      <c r="P18" s="8">
        <v>1</v>
      </c>
      <c r="Q18" s="45" t="s">
        <v>45</v>
      </c>
      <c r="R18" s="46">
        <f t="shared" ref="R18:S18" si="7">TIME(0,0,(3600*($O18-$O17)/(INDEX($T$5:$AB$6,MATCH(R$15,$S$5:$S$6,0),MATCH((CONCATENATE($P18,$Q18)),$T$4:$AB$4,0)))))</f>
        <v>4.0740740740740737E-3</v>
      </c>
      <c r="S18" s="46">
        <f t="shared" si="7"/>
        <v>5.1041666666666666E-3</v>
      </c>
      <c r="T18" s="1"/>
      <c r="U18" s="37"/>
      <c r="V18" s="37"/>
      <c r="W18" s="1"/>
    </row>
    <row r="19" spans="1:23" ht="13.5" customHeight="1" x14ac:dyDescent="0.2">
      <c r="A19" s="40">
        <f t="shared" ref="A19:B19" si="8">A18+TIME(0,0,(3600*($O19-$O18)/(INDEX($T$5:$AB$6,MATCH(A$15,$S$5:$S$6,0),MATCH(CONCATENATE($P19,$Q19),$T$4:$AB$4,0)))+$T$8))</f>
        <v>0.40508101851851852</v>
      </c>
      <c r="B19" s="41">
        <f t="shared" si="8"/>
        <v>0.61341435185185178</v>
      </c>
      <c r="C19" s="41"/>
      <c r="D19" s="41"/>
      <c r="E19" s="41"/>
      <c r="F19" s="42">
        <v>1.2</v>
      </c>
      <c r="G19" s="42">
        <v>3</v>
      </c>
      <c r="H19" s="47" t="s">
        <v>47</v>
      </c>
      <c r="I19" s="41">
        <f t="shared" ref="I19:J19" si="9">I20+TIME(0,0,(3600*($O20-$O19)/(INDEX($T$5:$AB$6,MATCH(I$15,$S$5:$S$6,0),MATCH(CONCATENATE($P20,$Q20),$T$4:$AB$4,0)))+$T$8))</f>
        <v>0.52711805555555558</v>
      </c>
      <c r="J19" s="41">
        <f t="shared" si="9"/>
        <v>0.70072916666666663</v>
      </c>
      <c r="K19" s="41"/>
      <c r="L19" s="41"/>
      <c r="M19" s="44"/>
      <c r="O19" s="5">
        <f t="shared" si="3"/>
        <v>9.6999999999999993</v>
      </c>
      <c r="P19" s="8">
        <v>1</v>
      </c>
      <c r="Q19" s="45" t="s">
        <v>45</v>
      </c>
      <c r="R19" s="46">
        <f t="shared" ref="R19:S19" si="10">TIME(0,0,(3600*($O19-$O18)/(INDEX($T$5:$AB$6,MATCH(R$15,$S$5:$S$6,0),MATCH((CONCATENATE($P19,$Q19)),$T$4:$AB$4,0)))))</f>
        <v>9.9537037037037042E-4</v>
      </c>
      <c r="S19" s="46">
        <f t="shared" si="10"/>
        <v>1.25E-3</v>
      </c>
      <c r="T19" s="1"/>
      <c r="U19" s="37"/>
      <c r="V19" s="37"/>
      <c r="W19" s="1"/>
    </row>
    <row r="20" spans="1:23" ht="13.5" customHeight="1" x14ac:dyDescent="0.2">
      <c r="A20" s="40">
        <f t="shared" ref="A20:B20" si="11">A19+TIME(0,0,(3600*($O20-$O19)/(INDEX($T$5:$AB$6,MATCH(A$15,$S$5:$S$6,0),MATCH(CONCATENATE($P20,$Q20),$T$4:$AB$4,0)))+$T$8))</f>
        <v>0.40672453703703704</v>
      </c>
      <c r="B20" s="41">
        <f t="shared" si="11"/>
        <v>0.6150578703703703</v>
      </c>
      <c r="C20" s="41"/>
      <c r="D20" s="41"/>
      <c r="E20" s="41"/>
      <c r="F20" s="42">
        <v>1.5</v>
      </c>
      <c r="G20" s="42">
        <v>4</v>
      </c>
      <c r="H20" s="47" t="s">
        <v>48</v>
      </c>
      <c r="I20" s="41">
        <f t="shared" ref="I20:J20" si="12">I21+TIME(0,0,(3600*($O21-$O20)/(INDEX($T$5:$AB$6,MATCH(I$15,$S$5:$S$6,0),MATCH(CONCATENATE($P21,$Q21),$T$4:$AB$4,0)))+$T$8))</f>
        <v>0.52547453703703706</v>
      </c>
      <c r="J20" s="41">
        <f t="shared" si="12"/>
        <v>0.69908564814814811</v>
      </c>
      <c r="K20" s="41"/>
      <c r="L20" s="41"/>
      <c r="M20" s="44"/>
      <c r="O20" s="5">
        <f t="shared" si="3"/>
        <v>11.2</v>
      </c>
      <c r="P20" s="8">
        <v>1</v>
      </c>
      <c r="Q20" s="45" t="s">
        <v>45</v>
      </c>
      <c r="R20" s="46">
        <f t="shared" ref="R20:S20" si="13">TIME(0,0,(3600*($O20-$O19)/(INDEX($T$5:$AB$6,MATCH(R$15,$S$5:$S$6,0),MATCH((CONCATENATE($P20,$Q20)),$T$4:$AB$4,0)))))</f>
        <v>1.25E-3</v>
      </c>
      <c r="S20" s="46">
        <f t="shared" si="13"/>
        <v>1.5624999999999999E-3</v>
      </c>
      <c r="T20" s="1"/>
      <c r="U20" s="37"/>
      <c r="V20" s="37"/>
      <c r="W20" s="1"/>
    </row>
    <row r="21" spans="1:23" ht="13.5" customHeight="1" x14ac:dyDescent="0.2">
      <c r="A21" s="40">
        <f t="shared" ref="A21:B21" si="14">A20+TIME(0,0,(3600*($O21-$O20)/(INDEX($T$5:$AB$6,MATCH(A$15,$S$5:$S$6,0),MATCH(CONCATENATE($P21,$Q21),$T$4:$AB$4,0)))+$T$8))</f>
        <v>0.40902777777777777</v>
      </c>
      <c r="B21" s="41">
        <f t="shared" si="14"/>
        <v>0.61736111111111103</v>
      </c>
      <c r="C21" s="41"/>
      <c r="D21" s="41"/>
      <c r="E21" s="41"/>
      <c r="F21" s="42">
        <v>2.2999999999999998</v>
      </c>
      <c r="G21" s="42">
        <v>5</v>
      </c>
      <c r="H21" s="47" t="s">
        <v>49</v>
      </c>
      <c r="I21" s="41">
        <f t="shared" ref="I21:J21" si="15">I22+TIME(0,0,(3600*($O22-$O21)/(INDEX($T$5:$AB$6,MATCH(I$15,$S$5:$S$6,0),MATCH(CONCATENATE($P22,$Q22),$T$4:$AB$4,0)))+$T$8))</f>
        <v>0.52317129629629633</v>
      </c>
      <c r="J21" s="41">
        <f t="shared" si="15"/>
        <v>0.69678240740740738</v>
      </c>
      <c r="K21" s="41"/>
      <c r="L21" s="41"/>
      <c r="M21" s="44"/>
      <c r="O21" s="5">
        <f t="shared" si="3"/>
        <v>13.5</v>
      </c>
      <c r="P21" s="8">
        <v>1</v>
      </c>
      <c r="Q21" s="45" t="s">
        <v>45</v>
      </c>
      <c r="R21" s="46">
        <f t="shared" ref="R21:S21" si="16">TIME(0,0,(3600*($O21-$O20)/(INDEX($T$5:$AB$6,MATCH(R$15,$S$5:$S$6,0),MATCH((CONCATENATE($P21,$Q21)),$T$4:$AB$4,0)))))</f>
        <v>1.9097222222222222E-3</v>
      </c>
      <c r="S21" s="46">
        <f t="shared" si="16"/>
        <v>2.3958333333333336E-3</v>
      </c>
      <c r="T21" s="1"/>
      <c r="U21" s="37"/>
      <c r="V21" s="37"/>
      <c r="W21" s="1"/>
    </row>
    <row r="22" spans="1:23" ht="13.5" customHeight="1" x14ac:dyDescent="0.2">
      <c r="A22" s="40">
        <f t="shared" ref="A22:B22" si="17">A21+TIME(0,0,(3600*($O22-$O21)/(INDEX($T$5:$AB$6,MATCH(A$15,$S$5:$S$6,0),MATCH(CONCATENATE($P22,$Q22),$T$4:$AB$4,0)))+$T$8))</f>
        <v>0.41450231481481481</v>
      </c>
      <c r="B22" s="41">
        <f t="shared" si="17"/>
        <v>0.62283564814814807</v>
      </c>
      <c r="C22" s="41"/>
      <c r="D22" s="41"/>
      <c r="E22" s="41"/>
      <c r="F22" s="42">
        <v>6.1</v>
      </c>
      <c r="G22" s="42">
        <v>6</v>
      </c>
      <c r="H22" s="47" t="s">
        <v>50</v>
      </c>
      <c r="I22" s="41">
        <f t="shared" ref="I22:J22" si="18">I23+TIME(0,0,(3600*($O23-$O22)/(INDEX($T$5:$AB$6,MATCH(I$15,$S$5:$S$6,0),MATCH(CONCATENATE($P23,$Q23),$T$4:$AB$4,0)))+$T$8))</f>
        <v>0.51769675925925929</v>
      </c>
      <c r="J22" s="41">
        <f t="shared" si="18"/>
        <v>0.69130787037037034</v>
      </c>
      <c r="K22" s="41"/>
      <c r="L22" s="41"/>
      <c r="M22" s="44"/>
      <c r="O22" s="5">
        <f t="shared" si="3"/>
        <v>19.600000000000001</v>
      </c>
      <c r="P22" s="8">
        <v>1</v>
      </c>
      <c r="Q22" s="45" t="s">
        <v>45</v>
      </c>
      <c r="R22" s="46">
        <f t="shared" ref="R22:S22" si="19">TIME(0,0,(3600*($O22-$O21)/(INDEX($T$5:$AB$6,MATCH(R$15,$S$5:$S$6,0),MATCH((CONCATENATE($P22,$Q22)),$T$4:$AB$4,0)))))</f>
        <v>5.0810185185185186E-3</v>
      </c>
      <c r="S22" s="46">
        <f t="shared" si="19"/>
        <v>6.3541666666666668E-3</v>
      </c>
      <c r="T22" s="1"/>
    </row>
    <row r="23" spans="1:23" ht="13.5" customHeight="1" x14ac:dyDescent="0.2">
      <c r="A23" s="40">
        <f t="shared" ref="A23:B23" si="20">A22+TIME(0,0,(3600*($O23-$O22)/(INDEX($T$5:$AB$6,MATCH(A$15,$S$5:$S$6,0),MATCH(CONCATENATE($P23,$Q23),$T$4:$AB$4,0)))+$T$8))</f>
        <v>0.41572916666666665</v>
      </c>
      <c r="B23" s="41">
        <f t="shared" si="20"/>
        <v>0.62406249999999996</v>
      </c>
      <c r="C23" s="41"/>
      <c r="D23" s="41"/>
      <c r="E23" s="41"/>
      <c r="F23" s="42">
        <v>1</v>
      </c>
      <c r="G23" s="42">
        <v>7</v>
      </c>
      <c r="H23" s="47" t="s">
        <v>51</v>
      </c>
      <c r="I23" s="41">
        <f t="shared" ref="I23:J23" si="21">I24+TIME(0,0,(3600*($O24-$O23)/(INDEX($T$5:$AB$6,MATCH(I$15,$S$5:$S$6,0),MATCH(CONCATENATE($P24,$Q24),$T$4:$AB$4,0)))+$T$8))</f>
        <v>0.51646990740740739</v>
      </c>
      <c r="J23" s="41">
        <f t="shared" si="21"/>
        <v>0.69008101851851844</v>
      </c>
      <c r="K23" s="41"/>
      <c r="L23" s="41"/>
      <c r="M23" s="44"/>
      <c r="O23" s="5">
        <f t="shared" si="3"/>
        <v>20.6</v>
      </c>
      <c r="P23" s="8">
        <v>1</v>
      </c>
      <c r="Q23" s="45" t="s">
        <v>45</v>
      </c>
      <c r="R23" s="46">
        <f t="shared" ref="R23:S23" si="22">TIME(0,0,(3600*($O23-$O22)/(INDEX($T$5:$AB$6,MATCH(R$15,$S$5:$S$6,0),MATCH((CONCATENATE($P23,$Q23)),$T$4:$AB$4,0)))))</f>
        <v>8.3333333333333339E-4</v>
      </c>
      <c r="S23" s="46">
        <f t="shared" si="22"/>
        <v>1.0416666666666667E-3</v>
      </c>
      <c r="T23" s="1"/>
    </row>
    <row r="24" spans="1:23" ht="13.5" customHeight="1" x14ac:dyDescent="0.2">
      <c r="A24" s="40">
        <f t="shared" ref="A24:B24" si="23">A23+TIME(0,0,(3600*($O24-$O23)/(INDEX($T$5:$AB$6,MATCH(A$15,$S$5:$S$6,0),MATCH(CONCATENATE($P24,$Q24),$T$4:$AB$4,0)))+$T$8))</f>
        <v>0.41737268518518517</v>
      </c>
      <c r="B24" s="41">
        <f t="shared" si="23"/>
        <v>0.62570601851851848</v>
      </c>
      <c r="C24" s="41"/>
      <c r="D24" s="41"/>
      <c r="E24" s="41"/>
      <c r="F24" s="42">
        <v>1.5</v>
      </c>
      <c r="G24" s="42">
        <v>8</v>
      </c>
      <c r="H24" s="43" t="s">
        <v>52</v>
      </c>
      <c r="I24" s="41">
        <f t="shared" ref="I24:J24" si="24">I25+TIME(0,0,(3600*($O25-$O24)/(INDEX($T$5:$AB$6,MATCH(I$15,$S$5:$S$6,0),MATCH(CONCATENATE($P25,$Q25),$T$4:$AB$4,0)))+$T$8))</f>
        <v>0.51482638888888888</v>
      </c>
      <c r="J24" s="41">
        <f t="shared" si="24"/>
        <v>0.68843749999999992</v>
      </c>
      <c r="K24" s="41"/>
      <c r="L24" s="41"/>
      <c r="M24" s="44"/>
      <c r="O24" s="5">
        <f t="shared" si="3"/>
        <v>22.1</v>
      </c>
      <c r="P24" s="8">
        <v>1</v>
      </c>
      <c r="Q24" s="45" t="s">
        <v>45</v>
      </c>
      <c r="R24" s="46">
        <f t="shared" ref="R24:S24" si="25">TIME(0,0,(3600*($O24-$O23)/(INDEX($T$5:$AB$6,MATCH(R$15,$S$5:$S$6,0),MATCH((CONCATENATE($P24,$Q24)),$T$4:$AB$4,0)))))</f>
        <v>1.25E-3</v>
      </c>
      <c r="S24" s="46">
        <f t="shared" si="25"/>
        <v>1.5624999999999999E-3</v>
      </c>
      <c r="T24" s="1"/>
    </row>
    <row r="25" spans="1:23" ht="13.5" customHeight="1" x14ac:dyDescent="0.25">
      <c r="A25" s="40">
        <f t="shared" ref="A25:B25" si="26">A24+TIME(0,0,(3600*($O25-$O24)/(INDEX($T$5:$AB$6,MATCH(A$15,$S$5:$S$6,0),MATCH(CONCATENATE($P25,$Q25),$T$4:$AB$4,0)))+$T$8))</f>
        <v>0.4195949074074074</v>
      </c>
      <c r="B25" s="41">
        <f t="shared" si="26"/>
        <v>0.62792824074074072</v>
      </c>
      <c r="C25" s="41"/>
      <c r="D25" s="41"/>
      <c r="E25" s="41"/>
      <c r="F25" s="42">
        <v>2.2000000000000002</v>
      </c>
      <c r="G25" s="42">
        <v>9</v>
      </c>
      <c r="H25" s="43" t="s">
        <v>53</v>
      </c>
      <c r="I25" s="41">
        <f t="shared" ref="I25:J25" si="27">I26+TIME(0,0,(3600*($O26-$O25)/(INDEX($T$5:$AB$6,MATCH(I$15,$S$5:$S$6,0),MATCH(CONCATENATE($P26,$Q26),$T$4:$AB$4,0)))+$T$8))</f>
        <v>0.51260416666666664</v>
      </c>
      <c r="J25" s="41">
        <f t="shared" si="27"/>
        <v>0.68621527777777769</v>
      </c>
      <c r="K25" s="41"/>
      <c r="L25" s="41"/>
      <c r="M25" s="44"/>
      <c r="O25" s="5">
        <f t="shared" si="3"/>
        <v>24.3</v>
      </c>
      <c r="P25" s="8">
        <v>1</v>
      </c>
      <c r="Q25" s="45" t="s">
        <v>45</v>
      </c>
      <c r="R25" s="46">
        <f t="shared" ref="R25:S25" si="28">TIME(0,0,(3600*($O25-$O24)/(INDEX($T$5:$AB$6,MATCH(R$15,$S$5:$S$6,0),MATCH((CONCATENATE($P25,$Q25)),$T$4:$AB$4,0)))))</f>
        <v>1.8287037037037037E-3</v>
      </c>
      <c r="S25" s="46">
        <f t="shared" si="28"/>
        <v>2.2916666666666667E-3</v>
      </c>
      <c r="T25" s="1"/>
      <c r="U25" s="48"/>
      <c r="V25" s="1"/>
      <c r="W25" s="1"/>
    </row>
    <row r="26" spans="1:23" ht="13.5" customHeight="1" x14ac:dyDescent="0.25">
      <c r="A26" s="40">
        <f t="shared" ref="A26:B26" si="29">A25+TIME(0,0,(3600*($O26-$O25)/(INDEX($T$5:$AB$6,MATCH(A$15,$S$5:$S$6,0),MATCH(CONCATENATE($P26,$Q26),$T$4:$AB$4,0)))+$T$8))</f>
        <v>0.42090277777777779</v>
      </c>
      <c r="B26" s="41">
        <f t="shared" si="29"/>
        <v>0.62923611111111111</v>
      </c>
      <c r="C26" s="41"/>
      <c r="D26" s="41"/>
      <c r="E26" s="41"/>
      <c r="F26" s="42">
        <v>1.1000000000000001</v>
      </c>
      <c r="G26" s="42">
        <v>10</v>
      </c>
      <c r="H26" s="43" t="s">
        <v>54</v>
      </c>
      <c r="I26" s="41">
        <f t="shared" ref="I26:J26" si="30">I27+TIME(0,0,(3600*($O27-$O26)/(INDEX($T$5:$AB$6,MATCH(I$15,$S$5:$S$6,0),MATCH(CONCATENATE($P27,$Q27),$T$4:$AB$4,0)))+$T$8))</f>
        <v>0.51129629629629625</v>
      </c>
      <c r="J26" s="41">
        <f t="shared" si="30"/>
        <v>0.6849074074074073</v>
      </c>
      <c r="K26" s="41"/>
      <c r="L26" s="41"/>
      <c r="M26" s="44"/>
      <c r="O26" s="5">
        <f t="shared" si="3"/>
        <v>25.400000000000002</v>
      </c>
      <c r="P26" s="8">
        <v>1</v>
      </c>
      <c r="Q26" s="45" t="s">
        <v>45</v>
      </c>
      <c r="R26" s="46">
        <f t="shared" ref="R26:S26" si="31">TIME(0,0,(3600*($O26-$O25)/(INDEX($T$5:$AB$6,MATCH(R$15,$S$5:$S$6,0),MATCH((CONCATENATE($P26,$Q26)),$T$4:$AB$4,0)))))</f>
        <v>9.1435185185185185E-4</v>
      </c>
      <c r="S26" s="46">
        <f t="shared" si="31"/>
        <v>1.1458333333333333E-3</v>
      </c>
      <c r="T26" s="1"/>
      <c r="U26" s="48"/>
      <c r="V26" s="1"/>
      <c r="W26" s="1"/>
    </row>
    <row r="27" spans="1:23" ht="13.5" customHeight="1" x14ac:dyDescent="0.25">
      <c r="A27" s="40">
        <f t="shared" ref="A27:B27" si="32">A26+TIME(0,0,(3600*($O27-$O26)/(INDEX($T$5:$AB$6,MATCH(A$15,$S$5:$S$6,0),MATCH(CONCATENATE($P27,$Q27),$T$4:$AB$4,0)))+$T$8))</f>
        <v>0.42320601851851852</v>
      </c>
      <c r="B27" s="41">
        <f t="shared" si="32"/>
        <v>0.63153935185185184</v>
      </c>
      <c r="C27" s="41"/>
      <c r="D27" s="41"/>
      <c r="E27" s="41"/>
      <c r="F27" s="42">
        <v>2.2999999999999998</v>
      </c>
      <c r="G27" s="42">
        <v>11</v>
      </c>
      <c r="H27" s="43" t="s">
        <v>55</v>
      </c>
      <c r="I27" s="41">
        <f t="shared" ref="I27:J27" si="33">I28+TIME(0,0,(3600*($O28-$O27)/(INDEX($T$5:$AB$6,MATCH(I$15,$S$5:$S$6,0),MATCH(CONCATENATE($P28,$Q28),$T$4:$AB$4,0)))+$T$8))</f>
        <v>0.50899305555555552</v>
      </c>
      <c r="J27" s="41">
        <f t="shared" si="33"/>
        <v>0.68260416666666657</v>
      </c>
      <c r="K27" s="41"/>
      <c r="L27" s="41"/>
      <c r="M27" s="44"/>
      <c r="O27" s="5">
        <f t="shared" si="3"/>
        <v>27.700000000000003</v>
      </c>
      <c r="P27" s="8">
        <v>1</v>
      </c>
      <c r="Q27" s="45" t="s">
        <v>56</v>
      </c>
      <c r="R27" s="46">
        <f t="shared" ref="R27:S27" si="34">TIME(0,0,(3600*($O27-$O26)/(INDEX($T$5:$AB$6,MATCH(R$15,$S$5:$S$6,0),MATCH((CONCATENATE($P27,$Q27)),$T$4:$AB$4,0)))))</f>
        <v>1.9097222222222222E-3</v>
      </c>
      <c r="S27" s="46">
        <f t="shared" si="34"/>
        <v>2.3958333333333336E-3</v>
      </c>
      <c r="T27" s="1"/>
      <c r="U27" s="48"/>
      <c r="V27" s="1"/>
      <c r="W27" s="1"/>
    </row>
    <row r="28" spans="1:23" ht="13.5" customHeight="1" x14ac:dyDescent="0.25">
      <c r="A28" s="40">
        <f t="shared" ref="A28:B28" si="35">A27+TIME(0,0,(3600*($O28-$O27)/(INDEX($T$5:$AB$6,MATCH(A$15,$S$5:$S$6,0),MATCH(CONCATENATE($P28,$Q28),$T$4:$AB$4,0)))+$T$8))</f>
        <v>0.42484953703703704</v>
      </c>
      <c r="B28" s="41">
        <f t="shared" si="35"/>
        <v>0.63318287037037035</v>
      </c>
      <c r="C28" s="41"/>
      <c r="D28" s="41"/>
      <c r="E28" s="41"/>
      <c r="F28" s="42">
        <v>1.5</v>
      </c>
      <c r="G28" s="42">
        <v>12</v>
      </c>
      <c r="H28" s="43" t="s">
        <v>57</v>
      </c>
      <c r="I28" s="41">
        <f t="shared" ref="I28:J28" si="36">I29+TIME(0,0,(3600*($O29-$O28)/(INDEX($T$5:$AB$6,MATCH(I$15,$S$5:$S$6,0),MATCH(CONCATENATE($P29,$Q29),$T$4:$AB$4,0)))+$T$8))</f>
        <v>0.507349537037037</v>
      </c>
      <c r="J28" s="41">
        <f t="shared" si="36"/>
        <v>0.68096064814814805</v>
      </c>
      <c r="K28" s="41"/>
      <c r="L28" s="41"/>
      <c r="M28" s="44"/>
      <c r="O28" s="5">
        <f t="shared" si="3"/>
        <v>29.200000000000003</v>
      </c>
      <c r="P28" s="8">
        <v>1</v>
      </c>
      <c r="Q28" s="45" t="s">
        <v>56</v>
      </c>
      <c r="R28" s="46">
        <f t="shared" ref="R28:S28" si="37">TIME(0,0,(3600*($O28-$O27)/(INDEX($T$5:$AB$6,MATCH(R$15,$S$5:$S$6,0),MATCH((CONCATENATE($P28,$Q28)),$T$4:$AB$4,0)))))</f>
        <v>1.25E-3</v>
      </c>
      <c r="S28" s="46">
        <f t="shared" si="37"/>
        <v>1.5624999999999999E-3</v>
      </c>
      <c r="T28" s="1"/>
      <c r="U28" s="48"/>
      <c r="V28" s="1"/>
      <c r="W28" s="1"/>
    </row>
    <row r="29" spans="1:23" ht="13.5" customHeight="1" x14ac:dyDescent="0.25">
      <c r="A29" s="40">
        <f t="shared" ref="A29:B29" si="38">A28+TIME(0,0,(3600*($O29-$O28)/(INDEX($T$5:$AB$6,MATCH(A$15,$S$5:$S$6,0),MATCH(CONCATENATE($P29,$Q29),$T$4:$AB$4,0)))+$T$8))</f>
        <v>0.42649305555555556</v>
      </c>
      <c r="B29" s="41">
        <f t="shared" si="38"/>
        <v>0.63482638888888887</v>
      </c>
      <c r="C29" s="41"/>
      <c r="D29" s="41"/>
      <c r="E29" s="41"/>
      <c r="F29" s="42">
        <v>1.5</v>
      </c>
      <c r="G29" s="42">
        <v>13</v>
      </c>
      <c r="H29" s="43" t="s">
        <v>58</v>
      </c>
      <c r="I29" s="41">
        <f t="shared" ref="I29:J29" si="39">I30+TIME(0,0,(3600*($O30-$O29)/(INDEX($T$5:$AB$6,MATCH(I$15,$S$5:$S$6,0),MATCH(CONCATENATE($P30,$Q30),$T$4:$AB$4,0)))+$T$8))</f>
        <v>0.50570601851851849</v>
      </c>
      <c r="J29" s="41">
        <f t="shared" si="39"/>
        <v>0.67931712962962953</v>
      </c>
      <c r="K29" s="41"/>
      <c r="L29" s="41"/>
      <c r="M29" s="44"/>
      <c r="O29" s="5">
        <f t="shared" si="3"/>
        <v>30.700000000000003</v>
      </c>
      <c r="P29" s="8">
        <v>1</v>
      </c>
      <c r="Q29" s="45" t="s">
        <v>56</v>
      </c>
      <c r="R29" s="46">
        <f t="shared" ref="R29:S29" si="40">TIME(0,0,(3600*($O29-$O28)/(INDEX($T$5:$AB$6,MATCH(R$15,$S$5:$S$6,0),MATCH((CONCATENATE($P29,$Q29)),$T$4:$AB$4,0)))))</f>
        <v>1.25E-3</v>
      </c>
      <c r="S29" s="46">
        <f t="shared" si="40"/>
        <v>1.5624999999999999E-3</v>
      </c>
      <c r="T29" s="1"/>
      <c r="U29" s="48"/>
      <c r="V29" s="1"/>
      <c r="W29" s="1"/>
    </row>
    <row r="30" spans="1:23" ht="13.5" customHeight="1" x14ac:dyDescent="0.25">
      <c r="A30" s="40">
        <f t="shared" ref="A30:B30" si="41">A29+TIME(0,0,(3600*($O30-$O29)/(INDEX($T$5:$AB$6,MATCH(A$15,$S$5:$S$6,0),MATCH(CONCATENATE($P30,$Q30),$T$4:$AB$4,0)))+$T$8))</f>
        <v>0.42896990740740742</v>
      </c>
      <c r="B30" s="41">
        <f t="shared" si="41"/>
        <v>0.63730324074074074</v>
      </c>
      <c r="C30" s="41"/>
      <c r="D30" s="41"/>
      <c r="E30" s="41"/>
      <c r="F30" s="42">
        <v>2.5</v>
      </c>
      <c r="G30" s="42">
        <v>14</v>
      </c>
      <c r="H30" s="43" t="s">
        <v>59</v>
      </c>
      <c r="I30" s="41">
        <f t="shared" ref="I30:J30" si="42">I31+TIME(0,0,(3600*($O31-$O30)/(INDEX($T$5:$AB$6,MATCH(I$15,$S$5:$S$6,0),MATCH(CONCATENATE($P31,$Q31),$T$4:$AB$4,0)))+$T$8))</f>
        <v>0.50322916666666662</v>
      </c>
      <c r="J30" s="41">
        <f t="shared" si="42"/>
        <v>0.67684027777777767</v>
      </c>
      <c r="K30" s="41"/>
      <c r="L30" s="41"/>
      <c r="M30" s="44"/>
      <c r="O30" s="5">
        <f t="shared" si="3"/>
        <v>33.200000000000003</v>
      </c>
      <c r="P30" s="8">
        <v>1</v>
      </c>
      <c r="Q30" s="45" t="s">
        <v>56</v>
      </c>
      <c r="R30" s="46">
        <f t="shared" ref="R30:S30" si="43">TIME(0,0,(3600*($O30-$O29)/(INDEX($T$5:$AB$6,MATCH(R$15,$S$5:$S$6,0),MATCH((CONCATENATE($P30,$Q30)),$T$4:$AB$4,0)))))</f>
        <v>2.0833333333333333E-3</v>
      </c>
      <c r="S30" s="46">
        <f t="shared" si="43"/>
        <v>2.6041666666666665E-3</v>
      </c>
      <c r="T30" s="1"/>
      <c r="U30" s="48"/>
      <c r="V30" s="1"/>
      <c r="W30" s="1"/>
    </row>
    <row r="31" spans="1:23" ht="13.5" customHeight="1" x14ac:dyDescent="0.25">
      <c r="A31" s="40">
        <f t="shared" ref="A31:B31" si="44">A30+TIME(0,0,(3600*($O31-$O30)/(INDEX($T$5:$AB$6,MATCH(A$15,$S$5:$S$6,0),MATCH(CONCATENATE($P31,$Q31),$T$4:$AB$4,0)))+$T$8))</f>
        <v>0.43043981481481486</v>
      </c>
      <c r="B31" s="41">
        <f t="shared" si="44"/>
        <v>0.63877314814814812</v>
      </c>
      <c r="C31" s="41"/>
      <c r="D31" s="41"/>
      <c r="E31" s="41"/>
      <c r="F31" s="42">
        <v>1.3</v>
      </c>
      <c r="G31" s="42">
        <v>15</v>
      </c>
      <c r="H31" s="43" t="s">
        <v>60</v>
      </c>
      <c r="I31" s="41">
        <f t="shared" ref="I31:J31" si="45">I32+TIME(0,0,(3600*($O32-$O31)/(INDEX($T$5:$AB$6,MATCH(I$15,$S$5:$S$6,0),MATCH(CONCATENATE($P32,$Q32),$T$4:$AB$4,0)))+$T$8))</f>
        <v>0.50175925925925924</v>
      </c>
      <c r="J31" s="41">
        <f t="shared" si="45"/>
        <v>0.67537037037037029</v>
      </c>
      <c r="K31" s="41"/>
      <c r="L31" s="41"/>
      <c r="M31" s="44"/>
      <c r="O31" s="5">
        <f t="shared" si="3"/>
        <v>34.5</v>
      </c>
      <c r="P31" s="8">
        <v>1</v>
      </c>
      <c r="Q31" s="45" t="s">
        <v>56</v>
      </c>
      <c r="R31" s="46">
        <f t="shared" ref="R31:S31" si="46">TIME(0,0,(3600*($O31-$O30)/(INDEX($T$5:$AB$6,MATCH(R$15,$S$5:$S$6,0),MATCH((CONCATENATE($P31,$Q31)),$T$4:$AB$4,0)))))</f>
        <v>1.0763888888888889E-3</v>
      </c>
      <c r="S31" s="46">
        <f t="shared" si="46"/>
        <v>1.3541666666666667E-3</v>
      </c>
      <c r="T31" s="1"/>
      <c r="U31" s="48"/>
      <c r="V31" s="1"/>
      <c r="W31" s="1"/>
    </row>
    <row r="32" spans="1:23" ht="13.5" customHeight="1" x14ac:dyDescent="0.25">
      <c r="A32" s="40">
        <f t="shared" ref="A32:B32" si="47">A31+TIME(0,0,(3600*($O32-$O31)/(INDEX($T$5:$AB$6,MATCH(A$15,$S$5:$S$6,0),MATCH(CONCATENATE($P32,$Q32),$T$4:$AB$4,0)))+$T$8))</f>
        <v>0.43474537037037042</v>
      </c>
      <c r="B32" s="41">
        <f t="shared" si="47"/>
        <v>0.64307870370370368</v>
      </c>
      <c r="C32" s="41"/>
      <c r="D32" s="41"/>
      <c r="E32" s="41"/>
      <c r="F32" s="42">
        <v>4.7</v>
      </c>
      <c r="G32" s="42">
        <v>16</v>
      </c>
      <c r="H32" s="47" t="s">
        <v>61</v>
      </c>
      <c r="I32" s="41">
        <f t="shared" ref="I32:J32" si="48">I33+TIME(0,0,(3600*($O33-$O32)/(INDEX($T$5:$AB$6,MATCH(I$15,$S$5:$S$6,0),MATCH(CONCATENATE($P33,$Q33),$T$4:$AB$4,0)))+$T$8))</f>
        <v>0.49745370370370373</v>
      </c>
      <c r="J32" s="41">
        <f t="shared" si="48"/>
        <v>0.67106481481481473</v>
      </c>
      <c r="K32" s="41"/>
      <c r="L32" s="41"/>
      <c r="M32" s="44"/>
      <c r="O32" s="5">
        <f t="shared" si="3"/>
        <v>39.200000000000003</v>
      </c>
      <c r="P32" s="8">
        <v>1</v>
      </c>
      <c r="Q32" s="45" t="s">
        <v>56</v>
      </c>
      <c r="R32" s="46">
        <f t="shared" ref="R32:S32" si="49">TIME(0,0,(3600*($O32-$O31)/(INDEX($T$5:$AB$6,MATCH(R$15,$S$5:$S$6,0),MATCH((CONCATENATE($P32,$Q32)),$T$4:$AB$4,0)))))</f>
        <v>3.9120370370370377E-3</v>
      </c>
      <c r="S32" s="46">
        <f t="shared" si="49"/>
        <v>4.8958333333333328E-3</v>
      </c>
      <c r="T32" s="1"/>
      <c r="U32" s="48"/>
      <c r="V32" s="1"/>
      <c r="W32" s="1"/>
    </row>
    <row r="33" spans="1:23" ht="13.5" customHeight="1" x14ac:dyDescent="0.25">
      <c r="A33" s="40">
        <f t="shared" ref="A33:B33" si="50">A32+TIME(0,0,(3600*($O33-$O32)/(INDEX($T$5:$AB$6,MATCH(A$15,$S$5:$S$6,0),MATCH(CONCATENATE($P33,$Q33),$T$4:$AB$4,0)))+$T$8))</f>
        <v>0.43563657407407413</v>
      </c>
      <c r="B33" s="41">
        <f t="shared" si="50"/>
        <v>0.64396990740740734</v>
      </c>
      <c r="C33" s="41"/>
      <c r="D33" s="41"/>
      <c r="E33" s="41"/>
      <c r="F33" s="42">
        <v>0.6</v>
      </c>
      <c r="G33" s="42">
        <v>17</v>
      </c>
      <c r="H33" s="47" t="s">
        <v>62</v>
      </c>
      <c r="I33" s="41">
        <f t="shared" ref="I33:J33" si="51">I34+TIME(0,0,(3600*($O34-$O33)/(INDEX($T$5:$AB$6,MATCH(I$15,$S$5:$S$6,0),MATCH(CONCATENATE($P34,$Q34),$T$4:$AB$4,0)))+$T$8))</f>
        <v>0.49656250000000002</v>
      </c>
      <c r="J33" s="41">
        <f t="shared" si="51"/>
        <v>0.67017361111111107</v>
      </c>
      <c r="K33" s="41"/>
      <c r="L33" s="41"/>
      <c r="M33" s="44"/>
      <c r="O33" s="5">
        <f t="shared" si="3"/>
        <v>39.800000000000004</v>
      </c>
      <c r="P33" s="8">
        <v>1</v>
      </c>
      <c r="Q33" s="45" t="s">
        <v>56</v>
      </c>
      <c r="R33" s="46">
        <f t="shared" ref="R33:S33" si="52">TIME(0,0,(3600*($O33-$O32)/(INDEX($T$5:$AB$6,MATCH(R$15,$S$5:$S$6,0),MATCH((CONCATENATE($P33,$Q33)),$T$4:$AB$4,0)))))</f>
        <v>4.9768518518518521E-4</v>
      </c>
      <c r="S33" s="46">
        <f t="shared" si="52"/>
        <v>6.2500000000000001E-4</v>
      </c>
      <c r="T33" s="1"/>
      <c r="U33" s="48"/>
      <c r="V33" s="1"/>
      <c r="W33" s="1"/>
    </row>
    <row r="34" spans="1:23" ht="13.5" customHeight="1" x14ac:dyDescent="0.25">
      <c r="A34" s="40">
        <f t="shared" ref="A34:B34" si="53">A33+TIME(0,0,(3600*($O34-$O33)/(INDEX($T$5:$AB$6,MATCH(A$15,$S$5:$S$6,0),MATCH(CONCATENATE($P34,$Q34),$T$4:$AB$4,0)))+$T$8))</f>
        <v>0.438113425925926</v>
      </c>
      <c r="B34" s="41">
        <f t="shared" si="53"/>
        <v>0.64644675925925921</v>
      </c>
      <c r="C34" s="41"/>
      <c r="D34" s="41"/>
      <c r="E34" s="41"/>
      <c r="F34" s="42">
        <v>2.5</v>
      </c>
      <c r="G34" s="42">
        <v>18</v>
      </c>
      <c r="H34" s="47" t="s">
        <v>63</v>
      </c>
      <c r="I34" s="41">
        <f t="shared" ref="I34:J34" si="54">I35+TIME(0,0,(3600*($O35-$O34)/(INDEX($T$5:$AB$6,MATCH(I$15,$S$5:$S$6,0),MATCH(CONCATENATE($P35,$Q35),$T$4:$AB$4,0)))+$T$8))</f>
        <v>0.49408564814814815</v>
      </c>
      <c r="J34" s="41">
        <f t="shared" si="54"/>
        <v>0.6676967592592592</v>
      </c>
      <c r="K34" s="41"/>
      <c r="L34" s="41"/>
      <c r="M34" s="44"/>
      <c r="O34" s="5">
        <f t="shared" si="3"/>
        <v>42.300000000000004</v>
      </c>
      <c r="P34" s="8">
        <v>1</v>
      </c>
      <c r="Q34" s="45" t="s">
        <v>56</v>
      </c>
      <c r="R34" s="46">
        <f t="shared" ref="R34:S34" si="55">TIME(0,0,(3600*($O34-$O33)/(INDEX($T$5:$AB$6,MATCH(R$15,$S$5:$S$6,0),MATCH((CONCATENATE($P34,$Q34)),$T$4:$AB$4,0)))))</f>
        <v>2.0833333333333333E-3</v>
      </c>
      <c r="S34" s="46">
        <f t="shared" si="55"/>
        <v>2.6041666666666665E-3</v>
      </c>
      <c r="T34" s="1"/>
      <c r="U34" s="48"/>
      <c r="V34" s="1"/>
      <c r="W34" s="1"/>
    </row>
    <row r="35" spans="1:23" ht="13.5" customHeight="1" x14ac:dyDescent="0.25">
      <c r="A35" s="40">
        <f t="shared" ref="A35:B35" si="56">A34+TIME(0,0,(3600*($O35-$O34)/(INDEX($T$5:$AB$6,MATCH(A$15,$S$5:$S$6,0),MATCH(CONCATENATE($P35,$Q35),$T$4:$AB$4,0)))+$T$8))</f>
        <v>0.43991898148148156</v>
      </c>
      <c r="B35" s="41">
        <f t="shared" si="56"/>
        <v>0.64825231481481471</v>
      </c>
      <c r="C35" s="41"/>
      <c r="D35" s="41"/>
      <c r="E35" s="41"/>
      <c r="F35" s="42">
        <v>1.7</v>
      </c>
      <c r="G35" s="42">
        <v>19</v>
      </c>
      <c r="H35" s="47" t="s">
        <v>64</v>
      </c>
      <c r="I35" s="41">
        <f t="shared" ref="I35:J35" si="57">I36+TIME(0,0,(3600*($O36-$O35)/(INDEX($T$5:$AB$6,MATCH(I$15,$S$5:$S$6,0),MATCH(CONCATENATE($P36,$Q36),$T$4:$AB$4,0)))+$T$8))</f>
        <v>0.49228009259259259</v>
      </c>
      <c r="J35" s="41">
        <f t="shared" si="57"/>
        <v>0.66589120370370369</v>
      </c>
      <c r="K35" s="41"/>
      <c r="L35" s="41"/>
      <c r="M35" s="44"/>
      <c r="O35" s="5">
        <f t="shared" si="3"/>
        <v>44.000000000000007</v>
      </c>
      <c r="P35" s="45" t="s">
        <v>65</v>
      </c>
      <c r="Q35" s="45" t="s">
        <v>56</v>
      </c>
      <c r="R35" s="46">
        <f t="shared" ref="R35:S35" si="58">TIME(0,0,(3600*($O35-$O34)/(INDEX($T$5:$AB$6,MATCH(R$15,$S$5:$S$6,0),MATCH((CONCATENATE($P35,$Q35)),$T$4:$AB$4,0)))))</f>
        <v>1.4120370370370369E-3</v>
      </c>
      <c r="S35" s="46">
        <f t="shared" si="58"/>
        <v>1.7708333333333332E-3</v>
      </c>
      <c r="T35" s="1"/>
      <c r="U35" s="48"/>
      <c r="V35" s="1"/>
      <c r="W35" s="1"/>
    </row>
    <row r="36" spans="1:23" ht="13.5" customHeight="1" x14ac:dyDescent="0.25">
      <c r="A36" s="40">
        <f t="shared" ref="A36:B36" si="59">A35+TIME(0,0,(3600*($O36-$O35)/(INDEX($T$5:$AB$6,MATCH(A$15,$S$5:$S$6,0),MATCH(CONCATENATE($P36,$Q36),$T$4:$AB$4,0)))+$T$8))</f>
        <v>0.44097222222222232</v>
      </c>
      <c r="B36" s="41">
        <f t="shared" si="59"/>
        <v>0.64930555555555547</v>
      </c>
      <c r="C36" s="41"/>
      <c r="D36" s="41"/>
      <c r="E36" s="41"/>
      <c r="F36" s="42">
        <v>0.8</v>
      </c>
      <c r="G36" s="42">
        <v>20</v>
      </c>
      <c r="H36" s="47" t="s">
        <v>66</v>
      </c>
      <c r="I36" s="41">
        <f t="shared" ref="I36:J36" si="60">I37+TIME(0,0,(3600*($O37-$O36)/(INDEX($T$5:$AB$6,MATCH(I$15,$S$5:$S$6,0),MATCH(CONCATENATE($P37,$Q37),$T$4:$AB$4,0)))+$T$8))</f>
        <v>0.49122685185185183</v>
      </c>
      <c r="J36" s="41">
        <f t="shared" si="60"/>
        <v>0.66483796296296294</v>
      </c>
      <c r="K36" s="41"/>
      <c r="L36" s="41"/>
      <c r="M36" s="44"/>
      <c r="O36" s="5">
        <f t="shared" si="3"/>
        <v>44.800000000000004</v>
      </c>
      <c r="P36" s="45" t="s">
        <v>65</v>
      </c>
      <c r="Q36" s="45" t="s">
        <v>56</v>
      </c>
      <c r="R36" s="46">
        <f t="shared" ref="R36:S36" si="61">TIME(0,0,(3600*($O36-$O35)/(INDEX($T$5:$AB$6,MATCH(R$15,$S$5:$S$6,0),MATCH((CONCATENATE($P36,$Q36)),$T$4:$AB$4,0)))))</f>
        <v>6.5972222222222213E-4</v>
      </c>
      <c r="S36" s="46">
        <f t="shared" si="61"/>
        <v>8.3333333333333339E-4</v>
      </c>
      <c r="T36" s="1"/>
      <c r="U36" s="48"/>
      <c r="V36" s="1"/>
      <c r="W36" s="1"/>
    </row>
    <row r="37" spans="1:23" ht="13.5" customHeight="1" x14ac:dyDescent="0.25">
      <c r="A37" s="40">
        <f t="shared" ref="A37:B37" si="62">A36+TIME(0,0,(3600*($O37-$O36)/(INDEX($T$5:$AB$6,MATCH(A$15,$S$5:$S$6,0),MATCH(CONCATENATE($P37,$Q37),$T$4:$AB$4,0)))+$T$8))</f>
        <v>0.44353009259259268</v>
      </c>
      <c r="B37" s="41">
        <f t="shared" si="62"/>
        <v>0.65186342592592583</v>
      </c>
      <c r="C37" s="41"/>
      <c r="D37" s="41"/>
      <c r="E37" s="41"/>
      <c r="F37" s="42">
        <v>2.6</v>
      </c>
      <c r="G37" s="42">
        <v>21</v>
      </c>
      <c r="H37" s="47" t="s">
        <v>67</v>
      </c>
      <c r="I37" s="41">
        <f t="shared" ref="I37:J37" si="63">I38+TIME(0,0,(3600*($O38-$O37)/(INDEX($T$5:$AB$6,MATCH(I$15,$S$5:$S$6,0),MATCH(CONCATENATE($P38,$Q38),$T$4:$AB$4,0)))+$T$8))</f>
        <v>0.48866898148148147</v>
      </c>
      <c r="J37" s="41">
        <f t="shared" si="63"/>
        <v>0.66228009259259257</v>
      </c>
      <c r="K37" s="41"/>
      <c r="L37" s="41"/>
      <c r="M37" s="44"/>
      <c r="O37" s="5">
        <f t="shared" si="3"/>
        <v>47.400000000000006</v>
      </c>
      <c r="P37" s="45" t="s">
        <v>65</v>
      </c>
      <c r="Q37" s="45" t="s">
        <v>56</v>
      </c>
      <c r="R37" s="46">
        <f t="shared" ref="R37:S37" si="64">TIME(0,0,(3600*($O37-$O36)/(INDEX($T$5:$AB$6,MATCH(R$15,$S$5:$S$6,0),MATCH((CONCATENATE($P37,$Q37)),$T$4:$AB$4,0)))))</f>
        <v>2.1643518518518518E-3</v>
      </c>
      <c r="S37" s="46">
        <f t="shared" si="64"/>
        <v>2.7083333333333334E-3</v>
      </c>
      <c r="T37" s="1"/>
      <c r="U37" s="48"/>
      <c r="V37" s="1"/>
      <c r="W37" s="1"/>
    </row>
    <row r="38" spans="1:23" ht="13.5" customHeight="1" x14ac:dyDescent="0.25">
      <c r="A38" s="40">
        <f t="shared" ref="A38:B38" si="65">A37+TIME(0,0,(3600*($O38-$O37)/(INDEX($T$5:$AB$6,MATCH(A$15,$S$5:$S$6,0),MATCH(CONCATENATE($P38,$Q38),$T$4:$AB$4,0)))+$T$8))</f>
        <v>0.4451736111111112</v>
      </c>
      <c r="B38" s="41">
        <f t="shared" si="65"/>
        <v>0.65350694444444435</v>
      </c>
      <c r="C38" s="41"/>
      <c r="D38" s="41"/>
      <c r="E38" s="41"/>
      <c r="F38" s="42">
        <v>1.5</v>
      </c>
      <c r="G38" s="42">
        <v>22</v>
      </c>
      <c r="H38" s="47" t="s">
        <v>68</v>
      </c>
      <c r="I38" s="41">
        <f t="shared" ref="I38:J38" si="66">I39+TIME(0,0,(3600*($O39-$O38)/(INDEX($T$5:$AB$6,MATCH(I$15,$S$5:$S$6,0),MATCH(CONCATENATE($P39,$Q39),$T$4:$AB$4,0)))+$T$8))</f>
        <v>0.48702546296296295</v>
      </c>
      <c r="J38" s="41">
        <f t="shared" si="66"/>
        <v>0.66063657407407406</v>
      </c>
      <c r="K38" s="41"/>
      <c r="L38" s="41"/>
      <c r="M38" s="44"/>
      <c r="O38" s="5">
        <f t="shared" si="3"/>
        <v>48.900000000000006</v>
      </c>
      <c r="P38" s="45" t="s">
        <v>65</v>
      </c>
      <c r="Q38" s="45" t="s">
        <v>56</v>
      </c>
      <c r="R38" s="46">
        <f t="shared" ref="R38:S38" si="67">TIME(0,0,(3600*($O38-$O37)/(INDEX($T$5:$AB$6,MATCH(R$15,$S$5:$S$6,0),MATCH((CONCATENATE($P38,$Q38)),$T$4:$AB$4,0)))))</f>
        <v>1.25E-3</v>
      </c>
      <c r="S38" s="46">
        <f t="shared" si="67"/>
        <v>1.5624999999999999E-3</v>
      </c>
      <c r="T38" s="1"/>
      <c r="U38" s="48"/>
      <c r="V38" s="1"/>
      <c r="W38" s="1"/>
    </row>
    <row r="39" spans="1:23" ht="13.5" customHeight="1" x14ac:dyDescent="0.25">
      <c r="A39" s="40">
        <f t="shared" ref="A39:B39" si="68">A38+TIME(0,0,(3600*($O39-$O38)/(INDEX($T$5:$AB$6,MATCH(A$15,$S$5:$S$6,0),MATCH(CONCATENATE($P39,$Q39),$T$4:$AB$4,0)))+$T$8))</f>
        <v>0.44672453703703713</v>
      </c>
      <c r="B39" s="41">
        <f t="shared" si="68"/>
        <v>0.65505787037037022</v>
      </c>
      <c r="C39" s="41"/>
      <c r="D39" s="41"/>
      <c r="E39" s="41"/>
      <c r="F39" s="42">
        <v>1.4</v>
      </c>
      <c r="G39" s="42">
        <v>23</v>
      </c>
      <c r="H39" s="47" t="s">
        <v>69</v>
      </c>
      <c r="I39" s="41">
        <f t="shared" ref="I39:J39" si="69">I40+TIME(0,0,(3600*($O40-$O39)/(INDEX($T$5:$AB$6,MATCH(I$15,$S$5:$S$6,0),MATCH(CONCATENATE($P40,$Q40),$T$4:$AB$4,0)))+$T$8))</f>
        <v>0.48547453703703702</v>
      </c>
      <c r="J39" s="41">
        <f t="shared" si="69"/>
        <v>0.65908564814814818</v>
      </c>
      <c r="K39" s="41"/>
      <c r="L39" s="41"/>
      <c r="M39" s="44"/>
      <c r="O39" s="5">
        <f t="shared" si="3"/>
        <v>50.300000000000004</v>
      </c>
      <c r="P39" s="45" t="s">
        <v>65</v>
      </c>
      <c r="Q39" s="45" t="s">
        <v>56</v>
      </c>
      <c r="R39" s="46">
        <f t="shared" ref="R39:S39" si="70">TIME(0,0,(3600*($O39-$O38)/(INDEX($T$5:$AB$6,MATCH(R$15,$S$5:$S$6,0),MATCH((CONCATENATE($P39,$Q39)),$T$4:$AB$4,0)))))</f>
        <v>1.1574074074074076E-3</v>
      </c>
      <c r="S39" s="46">
        <f t="shared" si="70"/>
        <v>1.4583333333333334E-3</v>
      </c>
      <c r="T39" s="1"/>
      <c r="U39" s="48"/>
      <c r="V39" s="1"/>
      <c r="W39" s="1"/>
    </row>
    <row r="40" spans="1:23" ht="13.5" customHeight="1" x14ac:dyDescent="0.25">
      <c r="A40" s="40">
        <f t="shared" ref="A40:B40" si="71">A39+TIME(0,0,(3600*($O40-$O39)/(INDEX($T$5:$AB$6,MATCH(A$15,$S$5:$S$6,0),MATCH(CONCATENATE($P40,$Q40),$T$4:$AB$4,0)))+$T$8))</f>
        <v>0.44836805555555564</v>
      </c>
      <c r="B40" s="41">
        <f t="shared" si="71"/>
        <v>0.65670138888888874</v>
      </c>
      <c r="C40" s="41"/>
      <c r="D40" s="41"/>
      <c r="E40" s="41"/>
      <c r="F40" s="42">
        <v>1.5</v>
      </c>
      <c r="G40" s="42">
        <v>24</v>
      </c>
      <c r="H40" s="47" t="s">
        <v>70</v>
      </c>
      <c r="I40" s="41">
        <f t="shared" ref="I40:J40" si="72">I41+TIME(0,0,(3600*($O41-$O40)/(INDEX($T$5:$AB$6,MATCH(I$15,$S$5:$S$6,0),MATCH(CONCATENATE($P41,$Q41),$T$4:$AB$4,0)))+$T$8))</f>
        <v>0.48383101851851851</v>
      </c>
      <c r="J40" s="41">
        <f t="shared" si="72"/>
        <v>0.65744212962962967</v>
      </c>
      <c r="K40" s="41"/>
      <c r="L40" s="41"/>
      <c r="M40" s="44"/>
      <c r="O40" s="5">
        <f t="shared" si="3"/>
        <v>51.800000000000004</v>
      </c>
      <c r="P40" s="45" t="s">
        <v>65</v>
      </c>
      <c r="Q40" s="45" t="s">
        <v>56</v>
      </c>
      <c r="R40" s="46">
        <f t="shared" ref="R40:S40" si="73">TIME(0,0,(3600*($O40-$O39)/(INDEX($T$5:$AB$6,MATCH(R$15,$S$5:$S$6,0),MATCH((CONCATENATE($P40,$Q40)),$T$4:$AB$4,0)))))</f>
        <v>1.25E-3</v>
      </c>
      <c r="S40" s="46">
        <f t="shared" si="73"/>
        <v>1.5624999999999999E-3</v>
      </c>
      <c r="T40" s="1"/>
      <c r="U40" s="48"/>
      <c r="V40" s="1"/>
      <c r="W40" s="1"/>
    </row>
    <row r="41" spans="1:23" ht="13.5" customHeight="1" x14ac:dyDescent="0.25">
      <c r="A41" s="40">
        <f t="shared" ref="A41:B41" si="74">A40+TIME(0,0,(3600*($O41-$O40)/(INDEX($T$5:$AB$6,MATCH(A$15,$S$5:$S$6,0),MATCH(CONCATENATE($P41,$Q41),$T$4:$AB$4,0)))+$T$8))</f>
        <v>0.45009259259259266</v>
      </c>
      <c r="B41" s="41">
        <f t="shared" si="74"/>
        <v>0.65842592592592575</v>
      </c>
      <c r="C41" s="41"/>
      <c r="D41" s="41"/>
      <c r="E41" s="41"/>
      <c r="F41" s="42">
        <v>1.6</v>
      </c>
      <c r="G41" s="42">
        <v>25</v>
      </c>
      <c r="H41" s="47" t="s">
        <v>71</v>
      </c>
      <c r="I41" s="41">
        <f t="shared" ref="I41:J41" si="75">I42+TIME(0,0,(3600*($O42-$O41)/(INDEX($T$5:$AB$6,MATCH(I$15,$S$5:$S$6,0),MATCH(CONCATENATE($P42,$Q42),$T$4:$AB$4,0)))+$T$8))</f>
        <v>0.4821064814814815</v>
      </c>
      <c r="J41" s="41">
        <f t="shared" si="75"/>
        <v>0.65571759259259266</v>
      </c>
      <c r="K41" s="41"/>
      <c r="L41" s="41"/>
      <c r="M41" s="44"/>
      <c r="O41" s="5">
        <f t="shared" si="3"/>
        <v>53.400000000000006</v>
      </c>
      <c r="P41" s="45" t="s">
        <v>65</v>
      </c>
      <c r="Q41" s="45" t="s">
        <v>56</v>
      </c>
      <c r="R41" s="46">
        <f t="shared" ref="R41:S41" si="76">TIME(0,0,(3600*($O41-$O40)/(INDEX($T$5:$AB$6,MATCH(R$15,$S$5:$S$6,0),MATCH((CONCATENATE($P41,$Q41)),$T$4:$AB$4,0)))))</f>
        <v>1.3310185185185187E-3</v>
      </c>
      <c r="S41" s="46">
        <f t="shared" si="76"/>
        <v>1.6666666666666668E-3</v>
      </c>
      <c r="T41" s="1"/>
      <c r="U41" s="48"/>
      <c r="V41" s="1"/>
      <c r="W41" s="1"/>
    </row>
    <row r="42" spans="1:23" ht="13.5" customHeight="1" x14ac:dyDescent="0.25">
      <c r="A42" s="40">
        <f t="shared" ref="A42:B42" si="77">A41+TIME(0,0,(3600*($O42-$O41)/(INDEX($T$5:$AB$6,MATCH(A$15,$S$5:$S$6,0),MATCH(CONCATENATE($P42,$Q42),$T$4:$AB$4,0)))+$T$8))</f>
        <v>0.45106481481481486</v>
      </c>
      <c r="B42" s="41">
        <f t="shared" si="77"/>
        <v>0.65939814814814801</v>
      </c>
      <c r="C42" s="41"/>
      <c r="D42" s="41"/>
      <c r="E42" s="41"/>
      <c r="F42" s="42">
        <v>0.7</v>
      </c>
      <c r="G42" s="42">
        <v>26</v>
      </c>
      <c r="H42" s="43" t="s">
        <v>72</v>
      </c>
      <c r="I42" s="41">
        <f t="shared" ref="I42:J42" si="78">I43+TIME(0,0,(3600*($O43-$O42)/(INDEX($T$5:$AB$6,MATCH(I$15,$S$5:$S$6,0),MATCH(CONCATENATE($P43,$Q43),$T$4:$AB$4,0)))+$T$8))</f>
        <v>0.48113425925925929</v>
      </c>
      <c r="J42" s="41">
        <f t="shared" si="78"/>
        <v>0.65474537037037039</v>
      </c>
      <c r="K42" s="41"/>
      <c r="L42" s="41"/>
      <c r="M42" s="44"/>
      <c r="O42" s="5">
        <f t="shared" si="3"/>
        <v>54.100000000000009</v>
      </c>
      <c r="P42" s="45" t="s">
        <v>65</v>
      </c>
      <c r="Q42" s="45" t="s">
        <v>56</v>
      </c>
      <c r="R42" s="46">
        <f t="shared" ref="R42:S42" si="79">TIME(0,0,(3600*($O42-$O41)/(INDEX($T$5:$AB$6,MATCH(R$15,$S$5:$S$6,0),MATCH((CONCATENATE($P42,$Q42)),$T$4:$AB$4,0)))))</f>
        <v>5.7870370370370378E-4</v>
      </c>
      <c r="S42" s="46">
        <f t="shared" si="79"/>
        <v>7.291666666666667E-4</v>
      </c>
      <c r="T42" s="1"/>
      <c r="U42" s="48"/>
      <c r="V42" s="1"/>
      <c r="W42" s="1"/>
    </row>
    <row r="43" spans="1:23" ht="13.5" customHeight="1" x14ac:dyDescent="0.25">
      <c r="A43" s="40">
        <f t="shared" ref="A43:B43" si="80">A42+TIME(0,0,(3600*($O43-$O42)/(INDEX($T$5:$AB$6,MATCH(A$15,$S$5:$S$6,0),MATCH(CONCATENATE($P43,$Q43),$T$4:$AB$4,0)))+$T$8))</f>
        <v>0.45303240740740747</v>
      </c>
      <c r="B43" s="41">
        <f t="shared" si="80"/>
        <v>0.66136574074074062</v>
      </c>
      <c r="C43" s="41"/>
      <c r="D43" s="41"/>
      <c r="E43" s="41"/>
      <c r="F43" s="42">
        <v>1.9</v>
      </c>
      <c r="G43" s="42">
        <v>27</v>
      </c>
      <c r="H43" s="43" t="s">
        <v>73</v>
      </c>
      <c r="I43" s="49">
        <v>0.47916666666666669</v>
      </c>
      <c r="J43" s="49">
        <v>0.65277777777777779</v>
      </c>
      <c r="K43" s="41"/>
      <c r="L43" s="41"/>
      <c r="M43" s="44"/>
      <c r="O43" s="5">
        <f t="shared" si="3"/>
        <v>56.000000000000007</v>
      </c>
      <c r="P43" s="45" t="s">
        <v>65</v>
      </c>
      <c r="Q43" s="45" t="s">
        <v>56</v>
      </c>
      <c r="R43" s="46">
        <f t="shared" ref="R43:S43" si="81">TIME(0,0,(3600*($O43-$O42)/(INDEX($T$5:$AB$6,MATCH(R$15,$S$5:$S$6,0),MATCH((CONCATENATE($P43,$Q43)),$T$4:$AB$4,0)))))</f>
        <v>1.5740740740740741E-3</v>
      </c>
      <c r="S43" s="46">
        <f t="shared" si="81"/>
        <v>1.9791666666666668E-3</v>
      </c>
      <c r="T43" s="1"/>
      <c r="U43" s="48"/>
      <c r="V43" s="1"/>
      <c r="W43" s="1"/>
    </row>
    <row r="44" spans="1:23" ht="13.5" customHeight="1" x14ac:dyDescent="0.25">
      <c r="A44" s="40"/>
      <c r="B44" s="41"/>
      <c r="C44" s="41"/>
      <c r="D44" s="41"/>
      <c r="E44" s="41"/>
      <c r="F44" s="42"/>
      <c r="G44" s="42"/>
      <c r="H44" s="47"/>
      <c r="I44" s="41"/>
      <c r="J44" s="41"/>
      <c r="K44" s="41"/>
      <c r="L44" s="41"/>
      <c r="M44" s="44"/>
      <c r="R44" s="46"/>
      <c r="S44" s="46"/>
      <c r="T44" s="1"/>
      <c r="U44" s="48"/>
      <c r="V44" s="1"/>
      <c r="W44" s="1"/>
    </row>
    <row r="45" spans="1:23" ht="13.5" customHeight="1" x14ac:dyDescent="0.2">
      <c r="A45" s="50" t="s">
        <v>74</v>
      </c>
      <c r="B45" s="51" t="s">
        <v>74</v>
      </c>
      <c r="C45" s="52"/>
      <c r="D45" s="52"/>
      <c r="E45" s="52"/>
      <c r="F45" s="51"/>
      <c r="G45" s="51"/>
      <c r="H45" s="53"/>
      <c r="I45" s="51" t="s">
        <v>74</v>
      </c>
      <c r="J45" s="51" t="s">
        <v>74</v>
      </c>
      <c r="K45" s="52"/>
      <c r="L45" s="52"/>
      <c r="M45" s="54"/>
    </row>
    <row r="46" spans="1:23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23" ht="13.5" customHeight="1" x14ac:dyDescent="0.2">
      <c r="I47" s="5" t="s">
        <v>75</v>
      </c>
    </row>
    <row r="48" spans="1:23" ht="13.5" customHeight="1" x14ac:dyDescent="0.2"/>
    <row r="49" spans="15:28" ht="13.5" customHeight="1" x14ac:dyDescent="0.2"/>
    <row r="50" spans="15:28" ht="13.5" customHeight="1" x14ac:dyDescent="0.2"/>
    <row r="51" spans="15:28" ht="13.5" customHeight="1" x14ac:dyDescent="0.2"/>
    <row r="52" spans="15:28" ht="13.5" customHeight="1" x14ac:dyDescent="0.2"/>
    <row r="53" spans="15:28" ht="13.5" customHeight="1" x14ac:dyDescent="0.2"/>
    <row r="54" spans="15:28" ht="13.5" customHeight="1" x14ac:dyDescent="0.2"/>
    <row r="55" spans="15:28" ht="13.5" customHeight="1" x14ac:dyDescent="0.2"/>
    <row r="56" spans="15:28" ht="13.5" customHeight="1" x14ac:dyDescent="0.2"/>
    <row r="57" spans="15:28" ht="13.5" customHeight="1" x14ac:dyDescent="0.2"/>
    <row r="58" spans="15:28" ht="13.5" customHeight="1" x14ac:dyDescent="0.2"/>
    <row r="59" spans="15:28" ht="13.5" customHeight="1" x14ac:dyDescent="0.2"/>
    <row r="60" spans="15:28" ht="13.5" customHeight="1" x14ac:dyDescent="0.2"/>
    <row r="61" spans="15:28" ht="13.5" customHeight="1" x14ac:dyDescent="0.2"/>
    <row r="62" spans="15:28" ht="13.5" customHeight="1" x14ac:dyDescent="0.2"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5:28" ht="13.5" customHeight="1" x14ac:dyDescent="0.2"/>
    <row r="64" spans="15:28" ht="13.5" customHeight="1" x14ac:dyDescent="0.2"/>
    <row r="65" spans="1:14" ht="13.5" customHeight="1" x14ac:dyDescent="0.2"/>
    <row r="66" spans="1:14" ht="13.5" customHeight="1" x14ac:dyDescent="0.2"/>
    <row r="67" spans="1:14" ht="13.5" customHeight="1" x14ac:dyDescent="0.2"/>
    <row r="68" spans="1:14" ht="19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2.75" customHeight="1" x14ac:dyDescent="0.2"/>
    <row r="70" spans="1:14" ht="12.75" customHeight="1" x14ac:dyDescent="0.2"/>
    <row r="71" spans="1:14" ht="12.75" customHeight="1" x14ac:dyDescent="0.2"/>
    <row r="72" spans="1:14" ht="12.75" customHeight="1" x14ac:dyDescent="0.25">
      <c r="A72" s="55"/>
      <c r="B72" s="55"/>
      <c r="C72" s="55"/>
      <c r="D72" s="55"/>
      <c r="E72" s="55"/>
      <c r="F72" s="55"/>
      <c r="G72" s="55"/>
      <c r="H72" s="55"/>
    </row>
    <row r="73" spans="1:14" ht="12.75" customHeight="1" x14ac:dyDescent="0.2">
      <c r="B73" s="56"/>
      <c r="C73" s="56"/>
      <c r="D73" s="56"/>
      <c r="E73" s="56"/>
      <c r="F73" s="56"/>
      <c r="G73" s="56"/>
    </row>
    <row r="74" spans="1:14" ht="12.75" customHeight="1" x14ac:dyDescent="0.2">
      <c r="B74" s="56"/>
      <c r="C74" s="56"/>
      <c r="D74" s="56"/>
      <c r="E74" s="56"/>
      <c r="F74" s="56"/>
      <c r="G74" s="56"/>
    </row>
    <row r="75" spans="1:14" ht="12.75" customHeight="1" x14ac:dyDescent="0.2">
      <c r="B75" s="56"/>
      <c r="C75" s="56"/>
      <c r="D75" s="56"/>
      <c r="E75" s="56"/>
      <c r="F75" s="56"/>
    </row>
    <row r="76" spans="1:14" ht="12.75" customHeight="1" x14ac:dyDescent="0.2">
      <c r="B76" s="56"/>
    </row>
    <row r="77" spans="1:14" ht="12.75" customHeight="1" x14ac:dyDescent="0.2">
      <c r="B77" s="56"/>
    </row>
    <row r="78" spans="1:14" ht="12.75" customHeight="1" x14ac:dyDescent="0.2">
      <c r="B78" s="56"/>
    </row>
    <row r="79" spans="1:14" ht="12.75" customHeight="1" x14ac:dyDescent="0.2">
      <c r="B79" s="56"/>
    </row>
    <row r="80" spans="1:14" ht="12.75" customHeight="1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" ht="12.75" customHeight="1" x14ac:dyDescent="0.25">
      <c r="A81" s="55"/>
    </row>
    <row r="82" spans="1:1" ht="16.5" customHeight="1" x14ac:dyDescent="0.2"/>
    <row r="83" spans="1:1" ht="16.5" customHeight="1" x14ac:dyDescent="0.2"/>
    <row r="84" spans="1:1" ht="16.5" customHeight="1" x14ac:dyDescent="0.2"/>
    <row r="85" spans="1:1" ht="16.5" customHeight="1" x14ac:dyDescent="0.2"/>
    <row r="86" spans="1:1" ht="16.5" customHeight="1" x14ac:dyDescent="0.2"/>
    <row r="87" spans="1:1" ht="12.75" customHeight="1" x14ac:dyDescent="0.2"/>
    <row r="88" spans="1:1" ht="12.75" customHeight="1" x14ac:dyDescent="0.2"/>
    <row r="89" spans="1:1" ht="12.75" customHeight="1" x14ac:dyDescent="0.2"/>
    <row r="90" spans="1:1" ht="12.75" customHeight="1" x14ac:dyDescent="0.2"/>
    <row r="91" spans="1:1" ht="12.75" customHeight="1" x14ac:dyDescent="0.2"/>
    <row r="92" spans="1:1" ht="12.75" customHeight="1" x14ac:dyDescent="0.2"/>
    <row r="93" spans="1:1" ht="12.75" customHeight="1" x14ac:dyDescent="0.2"/>
    <row r="94" spans="1:1" ht="12.75" customHeight="1" x14ac:dyDescent="0.2"/>
    <row r="95" spans="1:1" ht="12.75" customHeight="1" x14ac:dyDescent="0.2"/>
    <row r="96" spans="1:1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2022-04-06T11:12:11Z</dcterms:modified>
</cp:coreProperties>
</file>